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5" yWindow="2445" windowWidth="14808" windowHeight="8015"/>
  </bookViews>
  <sheets>
    <sheet name="Feuil1" sheetId="1" r:id="rId1"/>
  </sheets>
  <calcPr calcId="152511"/>
  <fileRecoveryPr repairLoad="1"/>
</workbook>
</file>

<file path=xl/calcChain.xml><?xml version="1.0" encoding="utf-8"?>
<calcChain xmlns="http://schemas.openxmlformats.org/spreadsheetml/2006/main">
  <c r="M25" i="1" l="1"/>
  <c r="O25" i="1" s="1"/>
  <c r="M19" i="1"/>
  <c r="O19" i="1" s="1"/>
  <c r="M20" i="1"/>
  <c r="O20" i="1" s="1"/>
  <c r="M16" i="1"/>
  <c r="O16" i="1" s="1"/>
  <c r="M12" i="1"/>
  <c r="O12" i="1" s="1"/>
  <c r="I8" i="1"/>
  <c r="M8" i="1" s="1"/>
  <c r="O8" i="1" s="1"/>
  <c r="I24" i="1"/>
  <c r="M24" i="1" s="1"/>
  <c r="O24" i="1" s="1"/>
  <c r="I7" i="1"/>
  <c r="M7" i="1" s="1"/>
  <c r="O7" i="1" s="1"/>
  <c r="O26" i="1" s="1"/>
</calcChain>
</file>

<file path=xl/sharedStrings.xml><?xml version="1.0" encoding="utf-8"?>
<sst xmlns="http://schemas.openxmlformats.org/spreadsheetml/2006/main" count="31" uniqueCount="28">
  <si>
    <t>Désignation</t>
  </si>
  <si>
    <t>FICHE DE DEBIT</t>
  </si>
  <si>
    <t>DATE :</t>
  </si>
  <si>
    <t>CHANTIER :</t>
  </si>
  <si>
    <t>ESSENCE :</t>
  </si>
  <si>
    <t>NOM :</t>
  </si>
  <si>
    <t>N°</t>
  </si>
  <si>
    <t xml:space="preserve">TOTAL </t>
  </si>
  <si>
    <t>Prix au m3
Prix au mL</t>
  </si>
  <si>
    <t>longueur
réelle [m]</t>
  </si>
  <si>
    <t>Volume [m3]
Longueur [mL]</t>
  </si>
  <si>
    <t>Coût [€]</t>
  </si>
  <si>
    <t>poteau long</t>
  </si>
  <si>
    <t>poteau court</t>
  </si>
  <si>
    <t>contrefiche</t>
  </si>
  <si>
    <t>arbalétrier</t>
  </si>
  <si>
    <t>chevron</t>
  </si>
  <si>
    <t>diagonale</t>
  </si>
  <si>
    <t>panne</t>
  </si>
  <si>
    <t>étrésillon</t>
  </si>
  <si>
    <t>ép.</t>
  </si>
  <si>
    <t>larg.</t>
  </si>
  <si>
    <t>Sect. finie [mm]</t>
  </si>
  <si>
    <t>Sect. brute [mm]</t>
  </si>
  <si>
    <t>Qu.
[U.]</t>
  </si>
  <si>
    <t>Nb de barre</t>
  </si>
  <si>
    <t>Long.
Barre [m]</t>
  </si>
  <si>
    <t>long.débit 
[m]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</si>
</sst>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#,##0.00\ &quot;€&quot;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Arial Rounded MT Bold"/>
      <family val="2"/>
    </font>
    <font>
      <sz val="10"/>
      <color theme="1"/>
      <name val="Arial Rounded MT Bold"/>
      <family val="2"/>
    </font>
    <font>
      <sz val="14"/>
      <color theme="0"/>
      <name val="Arial Rounded MT Bold"/>
      <family val="2"/>
    </font>
    <font>
      <sz val="8"/>
      <color theme="1"/>
      <name val="Arial Rounded MT Bold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Dashed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2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5" xfId="0" applyFont="1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2" borderId="6" xfId="0" applyFont="1" applyFill="1" applyBorder="1"/>
    <xf numFmtId="0" fontId="1" fillId="2" borderId="4" xfId="0" applyFont="1" applyFill="1" applyBorder="1"/>
    <xf numFmtId="0" fontId="1" fillId="0" borderId="2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1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2" fontId="1" fillId="0" borderId="0" xfId="0" applyNumberFormat="1" applyFont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2" fontId="1" fillId="2" borderId="31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indent="1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2" fontId="6" fillId="3" borderId="12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2" fontId="4" fillId="0" borderId="41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2" fontId="4" fillId="0" borderId="3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7" fillId="3" borderId="30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2" fontId="7" fillId="3" borderId="3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66" fontId="1" fillId="0" borderId="32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6" fontId="5" fillId="3" borderId="12" xfId="0" applyNumberFormat="1" applyFont="1" applyFill="1" applyBorder="1"/>
    <xf numFmtId="166" fontId="5" fillId="3" borderId="1" xfId="0" applyNumberFormat="1" applyFont="1" applyFill="1" applyBorder="1"/>
    <xf numFmtId="166" fontId="5" fillId="0" borderId="1" xfId="0" applyNumberFormat="1" applyFont="1" applyBorder="1"/>
    <xf numFmtId="165" fontId="1" fillId="0" borderId="0" xfId="0" applyNumberFormat="1" applyFont="1" applyBorder="1" applyAlignment="1">
      <alignment horizontal="center" vertical="center" wrapText="1"/>
    </xf>
    <xf numFmtId="165" fontId="1" fillId="0" borderId="22" xfId="0" applyNumberFormat="1" applyFont="1" applyBorder="1" applyAlignment="1">
      <alignment horizontal="center" vertical="center"/>
    </xf>
    <xf numFmtId="165" fontId="1" fillId="0" borderId="42" xfId="0" applyNumberFormat="1" applyFont="1" applyBorder="1" applyAlignment="1">
      <alignment horizontal="center" vertical="center"/>
    </xf>
    <xf numFmtId="165" fontId="1" fillId="0" borderId="39" xfId="0" applyNumberFormat="1" applyFont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1" fillId="2" borderId="31" xfId="0" applyNumberFormat="1" applyFont="1" applyFill="1" applyBorder="1"/>
    <xf numFmtId="165" fontId="1" fillId="2" borderId="33" xfId="0" applyNumberFormat="1" applyFont="1" applyFill="1" applyBorder="1"/>
    <xf numFmtId="165" fontId="1" fillId="0" borderId="0" xfId="0" applyNumberFormat="1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6" fontId="5" fillId="0" borderId="38" xfId="0" applyNumberFormat="1" applyFont="1" applyBorder="1"/>
    <xf numFmtId="166" fontId="1" fillId="0" borderId="2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25880</xdr:rowOff>
    </xdr:from>
    <xdr:to>
      <xdr:col>5</xdr:col>
      <xdr:colOff>43130</xdr:colOff>
      <xdr:row>6</xdr:row>
      <xdr:rowOff>0</xdr:rowOff>
    </xdr:to>
    <xdr:grpSp>
      <xdr:nvGrpSpPr>
        <xdr:cNvPr id="13" name="Groupe 12"/>
        <xdr:cNvGrpSpPr/>
      </xdr:nvGrpSpPr>
      <xdr:grpSpPr>
        <a:xfrm>
          <a:off x="0" y="1052423"/>
          <a:ext cx="2562043" cy="422694"/>
          <a:chOff x="8790318" y="77638"/>
          <a:chExt cx="2562044" cy="422694"/>
        </a:xfrm>
      </xdr:grpSpPr>
      <xdr:sp macro="" textlink="">
        <xdr:nvSpPr>
          <xdr:cNvPr id="7" name="Rectangle 6"/>
          <xdr:cNvSpPr/>
        </xdr:nvSpPr>
        <xdr:spPr>
          <a:xfrm>
            <a:off x="8790318" y="77638"/>
            <a:ext cx="2562044" cy="422694"/>
          </a:xfrm>
          <a:prstGeom prst="wedgeRectCallou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pic>
        <xdr:nvPicPr>
          <xdr:cNvPr id="2" name="Image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867957" y="129394"/>
            <a:ext cx="2423188" cy="32780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8</xdr:row>
      <xdr:rowOff>189781</xdr:rowOff>
    </xdr:from>
    <xdr:to>
      <xdr:col>5</xdr:col>
      <xdr:colOff>43130</xdr:colOff>
      <xdr:row>10</xdr:row>
      <xdr:rowOff>181156</xdr:rowOff>
    </xdr:to>
    <xdr:grpSp>
      <xdr:nvGrpSpPr>
        <xdr:cNvPr id="14" name="Groupe 13"/>
        <xdr:cNvGrpSpPr/>
      </xdr:nvGrpSpPr>
      <xdr:grpSpPr>
        <a:xfrm>
          <a:off x="0" y="2096219"/>
          <a:ext cx="2562043" cy="422695"/>
          <a:chOff x="8954220" y="2424022"/>
          <a:chExt cx="2562044" cy="422694"/>
        </a:xfrm>
      </xdr:grpSpPr>
      <xdr:sp macro="" textlink="">
        <xdr:nvSpPr>
          <xdr:cNvPr id="9" name="Rectangle 8"/>
          <xdr:cNvSpPr/>
        </xdr:nvSpPr>
        <xdr:spPr>
          <a:xfrm>
            <a:off x="8954220" y="2424022"/>
            <a:ext cx="2562044" cy="422694"/>
          </a:xfrm>
          <a:prstGeom prst="wedgeRectCallou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014606" y="2475779"/>
            <a:ext cx="2469008" cy="327806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12</xdr:row>
      <xdr:rowOff>181154</xdr:rowOff>
    </xdr:from>
    <xdr:to>
      <xdr:col>5</xdr:col>
      <xdr:colOff>43130</xdr:colOff>
      <xdr:row>14</xdr:row>
      <xdr:rowOff>172526</xdr:rowOff>
    </xdr:to>
    <xdr:grpSp>
      <xdr:nvGrpSpPr>
        <xdr:cNvPr id="15" name="Groupe 14"/>
        <xdr:cNvGrpSpPr/>
      </xdr:nvGrpSpPr>
      <xdr:grpSpPr>
        <a:xfrm>
          <a:off x="0" y="2950233"/>
          <a:ext cx="2562043" cy="422693"/>
          <a:chOff x="8919714" y="2993365"/>
          <a:chExt cx="2562044" cy="422694"/>
        </a:xfrm>
      </xdr:grpSpPr>
      <xdr:sp macro="" textlink="">
        <xdr:nvSpPr>
          <xdr:cNvPr id="10" name="Rectangle 9"/>
          <xdr:cNvSpPr/>
        </xdr:nvSpPr>
        <xdr:spPr>
          <a:xfrm>
            <a:off x="8919714" y="2993365"/>
            <a:ext cx="2562044" cy="422694"/>
          </a:xfrm>
          <a:prstGeom prst="wedgeRectCallou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pic>
        <xdr:nvPicPr>
          <xdr:cNvPr id="5" name="Image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962846" y="3036499"/>
            <a:ext cx="2493534" cy="336429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16</xdr:row>
      <xdr:rowOff>146648</xdr:rowOff>
    </xdr:from>
    <xdr:to>
      <xdr:col>5</xdr:col>
      <xdr:colOff>43130</xdr:colOff>
      <xdr:row>17</xdr:row>
      <xdr:rowOff>215659</xdr:rowOff>
    </xdr:to>
    <xdr:grpSp>
      <xdr:nvGrpSpPr>
        <xdr:cNvPr id="16" name="Groupe 15"/>
        <xdr:cNvGrpSpPr/>
      </xdr:nvGrpSpPr>
      <xdr:grpSpPr>
        <a:xfrm>
          <a:off x="0" y="3778369"/>
          <a:ext cx="2562043" cy="284671"/>
          <a:chOff x="9005978" y="3692106"/>
          <a:chExt cx="2562044" cy="284670"/>
        </a:xfrm>
      </xdr:grpSpPr>
      <xdr:sp macro="" textlink="">
        <xdr:nvSpPr>
          <xdr:cNvPr id="11" name="Rectangle 10"/>
          <xdr:cNvSpPr/>
        </xdr:nvSpPr>
        <xdr:spPr>
          <a:xfrm>
            <a:off x="9005978" y="3692106"/>
            <a:ext cx="2562044" cy="284670"/>
          </a:xfrm>
          <a:prstGeom prst="wedgeRectCallou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pic>
        <xdr:nvPicPr>
          <xdr:cNvPr id="6" name="Image 5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31857" y="3726612"/>
            <a:ext cx="2518906" cy="207033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20</xdr:row>
      <xdr:rowOff>207034</xdr:rowOff>
    </xdr:from>
    <xdr:to>
      <xdr:col>5</xdr:col>
      <xdr:colOff>43130</xdr:colOff>
      <xdr:row>22</xdr:row>
      <xdr:rowOff>181156</xdr:rowOff>
    </xdr:to>
    <xdr:grpSp>
      <xdr:nvGrpSpPr>
        <xdr:cNvPr id="21" name="Groupe 20"/>
        <xdr:cNvGrpSpPr/>
      </xdr:nvGrpSpPr>
      <xdr:grpSpPr>
        <a:xfrm>
          <a:off x="0" y="4701396"/>
          <a:ext cx="2562043" cy="405443"/>
          <a:chOff x="9583948" y="6383547"/>
          <a:chExt cx="2562043" cy="405442"/>
        </a:xfrm>
      </xdr:grpSpPr>
      <xdr:sp macro="" textlink="">
        <xdr:nvSpPr>
          <xdr:cNvPr id="12" name="Rectangle 11"/>
          <xdr:cNvSpPr/>
        </xdr:nvSpPr>
        <xdr:spPr>
          <a:xfrm>
            <a:off x="9583948" y="6383547"/>
            <a:ext cx="2562043" cy="405442"/>
          </a:xfrm>
          <a:prstGeom prst="wedgeRectCallout">
            <a:avLst>
              <a:gd name="adj1" fmla="val -21506"/>
              <a:gd name="adj2" fmla="val 68883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627080" y="6435305"/>
            <a:ext cx="2471193" cy="310551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258794</xdr:colOff>
      <xdr:row>3</xdr:row>
      <xdr:rowOff>198407</xdr:rowOff>
    </xdr:from>
    <xdr:to>
      <xdr:col>13</xdr:col>
      <xdr:colOff>221974</xdr:colOff>
      <xdr:row>5</xdr:row>
      <xdr:rowOff>73644</xdr:rowOff>
    </xdr:to>
    <xdr:pic>
      <xdr:nvPicPr>
        <xdr:cNvPr id="24" name="Image 2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03986" y="1000664"/>
          <a:ext cx="1257143" cy="323810"/>
        </a:xfrm>
        <a:prstGeom prst="rect">
          <a:avLst/>
        </a:prstGeom>
      </xdr:spPr>
    </xdr:pic>
    <xdr:clientData/>
  </xdr:twoCellAnchor>
  <xdr:twoCellAnchor editAs="oneCell">
    <xdr:from>
      <xdr:col>13</xdr:col>
      <xdr:colOff>215661</xdr:colOff>
      <xdr:row>4</xdr:row>
      <xdr:rowOff>25880</xdr:rowOff>
    </xdr:from>
    <xdr:to>
      <xdr:col>13</xdr:col>
      <xdr:colOff>568042</xdr:colOff>
      <xdr:row>5</xdr:row>
      <xdr:rowOff>87307</xdr:rowOff>
    </xdr:to>
    <xdr:pic>
      <xdr:nvPicPr>
        <xdr:cNvPr id="26" name="Image 2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54816" y="1052423"/>
          <a:ext cx="352381" cy="285714"/>
        </a:xfrm>
        <a:prstGeom prst="rect">
          <a:avLst/>
        </a:prstGeom>
      </xdr:spPr>
    </xdr:pic>
    <xdr:clientData/>
  </xdr:twoCellAnchor>
  <xdr:twoCellAnchor editAs="oneCell">
    <xdr:from>
      <xdr:col>11</xdr:col>
      <xdr:colOff>258794</xdr:colOff>
      <xdr:row>9</xdr:row>
      <xdr:rowOff>94890</xdr:rowOff>
    </xdr:from>
    <xdr:to>
      <xdr:col>13</xdr:col>
      <xdr:colOff>221974</xdr:colOff>
      <xdr:row>10</xdr:row>
      <xdr:rowOff>203040</xdr:rowOff>
    </xdr:to>
    <xdr:pic>
      <xdr:nvPicPr>
        <xdr:cNvPr id="33" name="Image 3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03986" y="2216988"/>
          <a:ext cx="1257143" cy="323810"/>
        </a:xfrm>
        <a:prstGeom prst="rect">
          <a:avLst/>
        </a:prstGeom>
      </xdr:spPr>
    </xdr:pic>
    <xdr:clientData/>
  </xdr:twoCellAnchor>
  <xdr:twoCellAnchor editAs="oneCell">
    <xdr:from>
      <xdr:col>11</xdr:col>
      <xdr:colOff>258794</xdr:colOff>
      <xdr:row>13</xdr:row>
      <xdr:rowOff>103516</xdr:rowOff>
    </xdr:from>
    <xdr:to>
      <xdr:col>13</xdr:col>
      <xdr:colOff>221974</xdr:colOff>
      <xdr:row>14</xdr:row>
      <xdr:rowOff>211666</xdr:rowOff>
    </xdr:to>
    <xdr:pic>
      <xdr:nvPicPr>
        <xdr:cNvPr id="35" name="Image 3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03986" y="3088256"/>
          <a:ext cx="1257143" cy="323810"/>
        </a:xfrm>
        <a:prstGeom prst="rect">
          <a:avLst/>
        </a:prstGeom>
      </xdr:spPr>
    </xdr:pic>
    <xdr:clientData/>
  </xdr:twoCellAnchor>
  <xdr:twoCellAnchor editAs="oneCell">
    <xdr:from>
      <xdr:col>13</xdr:col>
      <xdr:colOff>215661</xdr:colOff>
      <xdr:row>13</xdr:row>
      <xdr:rowOff>155275</xdr:rowOff>
    </xdr:from>
    <xdr:to>
      <xdr:col>13</xdr:col>
      <xdr:colOff>568042</xdr:colOff>
      <xdr:row>15</xdr:row>
      <xdr:rowOff>9669</xdr:rowOff>
    </xdr:to>
    <xdr:pic>
      <xdr:nvPicPr>
        <xdr:cNvPr id="36" name="Image 3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54816" y="3140015"/>
          <a:ext cx="352381" cy="285714"/>
        </a:xfrm>
        <a:prstGeom prst="rect">
          <a:avLst/>
        </a:prstGeom>
      </xdr:spPr>
    </xdr:pic>
    <xdr:clientData/>
  </xdr:twoCellAnchor>
  <xdr:twoCellAnchor editAs="oneCell">
    <xdr:from>
      <xdr:col>11</xdr:col>
      <xdr:colOff>258794</xdr:colOff>
      <xdr:row>16</xdr:row>
      <xdr:rowOff>103516</xdr:rowOff>
    </xdr:from>
    <xdr:to>
      <xdr:col>13</xdr:col>
      <xdr:colOff>221974</xdr:colOff>
      <xdr:row>17</xdr:row>
      <xdr:rowOff>211666</xdr:rowOff>
    </xdr:to>
    <xdr:pic>
      <xdr:nvPicPr>
        <xdr:cNvPr id="37" name="Image 3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03986" y="3735237"/>
          <a:ext cx="1257143" cy="323810"/>
        </a:xfrm>
        <a:prstGeom prst="rect">
          <a:avLst/>
        </a:prstGeom>
      </xdr:spPr>
    </xdr:pic>
    <xdr:clientData/>
  </xdr:twoCellAnchor>
  <xdr:twoCellAnchor editAs="oneCell">
    <xdr:from>
      <xdr:col>13</xdr:col>
      <xdr:colOff>215661</xdr:colOff>
      <xdr:row>16</xdr:row>
      <xdr:rowOff>155275</xdr:rowOff>
    </xdr:from>
    <xdr:to>
      <xdr:col>13</xdr:col>
      <xdr:colOff>568042</xdr:colOff>
      <xdr:row>18</xdr:row>
      <xdr:rowOff>9668</xdr:rowOff>
    </xdr:to>
    <xdr:pic>
      <xdr:nvPicPr>
        <xdr:cNvPr id="38" name="Image 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54816" y="3786996"/>
          <a:ext cx="352381" cy="285714"/>
        </a:xfrm>
        <a:prstGeom prst="rect">
          <a:avLst/>
        </a:prstGeom>
      </xdr:spPr>
    </xdr:pic>
    <xdr:clientData/>
  </xdr:twoCellAnchor>
  <xdr:twoCellAnchor editAs="oneCell">
    <xdr:from>
      <xdr:col>11</xdr:col>
      <xdr:colOff>258794</xdr:colOff>
      <xdr:row>21</xdr:row>
      <xdr:rowOff>94889</xdr:rowOff>
    </xdr:from>
    <xdr:to>
      <xdr:col>13</xdr:col>
      <xdr:colOff>221974</xdr:colOff>
      <xdr:row>22</xdr:row>
      <xdr:rowOff>203039</xdr:rowOff>
    </xdr:to>
    <xdr:pic>
      <xdr:nvPicPr>
        <xdr:cNvPr id="39" name="Image 3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03986" y="4804912"/>
          <a:ext cx="1257143" cy="323810"/>
        </a:xfrm>
        <a:prstGeom prst="rect">
          <a:avLst/>
        </a:prstGeom>
      </xdr:spPr>
    </xdr:pic>
    <xdr:clientData/>
  </xdr:twoCellAnchor>
  <xdr:twoCellAnchor editAs="oneCell">
    <xdr:from>
      <xdr:col>13</xdr:col>
      <xdr:colOff>224287</xdr:colOff>
      <xdr:row>9</xdr:row>
      <xdr:rowOff>172529</xdr:rowOff>
    </xdr:from>
    <xdr:to>
      <xdr:col>13</xdr:col>
      <xdr:colOff>490954</xdr:colOff>
      <xdr:row>10</xdr:row>
      <xdr:rowOff>214012</xdr:rowOff>
    </xdr:to>
    <xdr:pic>
      <xdr:nvPicPr>
        <xdr:cNvPr id="41" name="Image 4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263442" y="2294627"/>
          <a:ext cx="266667" cy="257143"/>
        </a:xfrm>
        <a:prstGeom prst="rect">
          <a:avLst/>
        </a:prstGeom>
      </xdr:spPr>
    </xdr:pic>
    <xdr:clientData/>
  </xdr:twoCellAnchor>
  <xdr:twoCellAnchor editAs="oneCell">
    <xdr:from>
      <xdr:col>13</xdr:col>
      <xdr:colOff>224287</xdr:colOff>
      <xdr:row>21</xdr:row>
      <xdr:rowOff>181155</xdr:rowOff>
    </xdr:from>
    <xdr:to>
      <xdr:col>13</xdr:col>
      <xdr:colOff>490954</xdr:colOff>
      <xdr:row>23</xdr:row>
      <xdr:rowOff>6978</xdr:rowOff>
    </xdr:to>
    <xdr:pic>
      <xdr:nvPicPr>
        <xdr:cNvPr id="42" name="Image 4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263442" y="4891178"/>
          <a:ext cx="266667" cy="257143"/>
        </a:xfrm>
        <a:prstGeom prst="rect">
          <a:avLst/>
        </a:prstGeom>
      </xdr:spPr>
    </xdr:pic>
    <xdr:clientData/>
  </xdr:twoCellAnchor>
  <xdr:twoCellAnchor>
    <xdr:from>
      <xdr:col>6</xdr:col>
      <xdr:colOff>327804</xdr:colOff>
      <xdr:row>5</xdr:row>
      <xdr:rowOff>138023</xdr:rowOff>
    </xdr:from>
    <xdr:to>
      <xdr:col>7</xdr:col>
      <xdr:colOff>215661</xdr:colOff>
      <xdr:row>7</xdr:row>
      <xdr:rowOff>77638</xdr:rowOff>
    </xdr:to>
    <xdr:sp macro="" textlink="">
      <xdr:nvSpPr>
        <xdr:cNvPr id="43" name="Multiplier 42"/>
        <xdr:cNvSpPr/>
      </xdr:nvSpPr>
      <xdr:spPr>
        <a:xfrm>
          <a:off x="3510951" y="1388853"/>
          <a:ext cx="388189" cy="379562"/>
        </a:xfrm>
        <a:prstGeom prst="mathMultiply">
          <a:avLst>
            <a:gd name="adj1" fmla="val 100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336431</xdr:colOff>
      <xdr:row>5</xdr:row>
      <xdr:rowOff>138023</xdr:rowOff>
    </xdr:from>
    <xdr:to>
      <xdr:col>8</xdr:col>
      <xdr:colOff>224288</xdr:colOff>
      <xdr:row>7</xdr:row>
      <xdr:rowOff>77638</xdr:rowOff>
    </xdr:to>
    <xdr:sp macro="" textlink="">
      <xdr:nvSpPr>
        <xdr:cNvPr id="44" name="Multiplier 43"/>
        <xdr:cNvSpPr/>
      </xdr:nvSpPr>
      <xdr:spPr>
        <a:xfrm>
          <a:off x="4019910" y="1388853"/>
          <a:ext cx="388189" cy="379562"/>
        </a:xfrm>
        <a:prstGeom prst="mathMultiply">
          <a:avLst>
            <a:gd name="adj1" fmla="val 100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422695</xdr:colOff>
      <xdr:row>5</xdr:row>
      <xdr:rowOff>138023</xdr:rowOff>
    </xdr:from>
    <xdr:to>
      <xdr:col>9</xdr:col>
      <xdr:colOff>189782</xdr:colOff>
      <xdr:row>7</xdr:row>
      <xdr:rowOff>77638</xdr:rowOff>
    </xdr:to>
    <xdr:sp macro="" textlink="">
      <xdr:nvSpPr>
        <xdr:cNvPr id="45" name="Multiplier 44"/>
        <xdr:cNvSpPr/>
      </xdr:nvSpPr>
      <xdr:spPr>
        <a:xfrm>
          <a:off x="4606506" y="1388853"/>
          <a:ext cx="388189" cy="379562"/>
        </a:xfrm>
        <a:prstGeom prst="mathMultiply">
          <a:avLst>
            <a:gd name="adj1" fmla="val 100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284674</xdr:colOff>
      <xdr:row>5</xdr:row>
      <xdr:rowOff>181155</xdr:rowOff>
    </xdr:from>
    <xdr:to>
      <xdr:col>12</xdr:col>
      <xdr:colOff>276046</xdr:colOff>
      <xdr:row>7</xdr:row>
      <xdr:rowOff>51759</xdr:rowOff>
    </xdr:to>
    <xdr:sp macro="" textlink="">
      <xdr:nvSpPr>
        <xdr:cNvPr id="46" name="Égal 45"/>
        <xdr:cNvSpPr/>
      </xdr:nvSpPr>
      <xdr:spPr>
        <a:xfrm>
          <a:off x="6029866" y="1431985"/>
          <a:ext cx="388188" cy="310551"/>
        </a:xfrm>
        <a:prstGeom prst="mathEqual">
          <a:avLst>
            <a:gd name="adj1" fmla="val 11892"/>
            <a:gd name="adj2" fmla="val 2571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724619</xdr:colOff>
      <xdr:row>5</xdr:row>
      <xdr:rowOff>138023</xdr:rowOff>
    </xdr:from>
    <xdr:to>
      <xdr:col>13</xdr:col>
      <xdr:colOff>215661</xdr:colOff>
      <xdr:row>7</xdr:row>
      <xdr:rowOff>77638</xdr:rowOff>
    </xdr:to>
    <xdr:sp macro="" textlink="">
      <xdr:nvSpPr>
        <xdr:cNvPr id="47" name="Multiplier 46"/>
        <xdr:cNvSpPr/>
      </xdr:nvSpPr>
      <xdr:spPr>
        <a:xfrm>
          <a:off x="6866627" y="1388853"/>
          <a:ext cx="388189" cy="379562"/>
        </a:xfrm>
        <a:prstGeom prst="mathMultiply">
          <a:avLst>
            <a:gd name="adj1" fmla="val 100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698739</xdr:colOff>
      <xdr:row>5</xdr:row>
      <xdr:rowOff>224286</xdr:rowOff>
    </xdr:from>
    <xdr:to>
      <xdr:col>14</xdr:col>
      <xdr:colOff>215660</xdr:colOff>
      <xdr:row>7</xdr:row>
      <xdr:rowOff>8626</xdr:rowOff>
    </xdr:to>
    <xdr:sp macro="" textlink="">
      <xdr:nvSpPr>
        <xdr:cNvPr id="50" name="Flèche droite 49"/>
        <xdr:cNvSpPr/>
      </xdr:nvSpPr>
      <xdr:spPr>
        <a:xfrm>
          <a:off x="7737894" y="1475116"/>
          <a:ext cx="353683" cy="22428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422695</xdr:colOff>
      <xdr:row>10</xdr:row>
      <xdr:rowOff>120771</xdr:rowOff>
    </xdr:from>
    <xdr:to>
      <xdr:col>9</xdr:col>
      <xdr:colOff>189782</xdr:colOff>
      <xdr:row>12</xdr:row>
      <xdr:rowOff>69012</xdr:rowOff>
    </xdr:to>
    <xdr:sp macro="" textlink="">
      <xdr:nvSpPr>
        <xdr:cNvPr id="53" name="Multiplier 52"/>
        <xdr:cNvSpPr/>
      </xdr:nvSpPr>
      <xdr:spPr>
        <a:xfrm>
          <a:off x="4606506" y="2458529"/>
          <a:ext cx="388189" cy="379562"/>
        </a:xfrm>
        <a:prstGeom prst="mathMultiply">
          <a:avLst>
            <a:gd name="adj1" fmla="val 100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284674</xdr:colOff>
      <xdr:row>10</xdr:row>
      <xdr:rowOff>163903</xdr:rowOff>
    </xdr:from>
    <xdr:to>
      <xdr:col>12</xdr:col>
      <xdr:colOff>276046</xdr:colOff>
      <xdr:row>12</xdr:row>
      <xdr:rowOff>43133</xdr:rowOff>
    </xdr:to>
    <xdr:sp macro="" textlink="">
      <xdr:nvSpPr>
        <xdr:cNvPr id="54" name="Égal 53"/>
        <xdr:cNvSpPr/>
      </xdr:nvSpPr>
      <xdr:spPr>
        <a:xfrm>
          <a:off x="6029866" y="2501661"/>
          <a:ext cx="388188" cy="310551"/>
        </a:xfrm>
        <a:prstGeom prst="mathEqual">
          <a:avLst>
            <a:gd name="adj1" fmla="val 11892"/>
            <a:gd name="adj2" fmla="val 2571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724619</xdr:colOff>
      <xdr:row>10</xdr:row>
      <xdr:rowOff>120771</xdr:rowOff>
    </xdr:from>
    <xdr:to>
      <xdr:col>13</xdr:col>
      <xdr:colOff>215661</xdr:colOff>
      <xdr:row>12</xdr:row>
      <xdr:rowOff>69012</xdr:rowOff>
    </xdr:to>
    <xdr:sp macro="" textlink="">
      <xdr:nvSpPr>
        <xdr:cNvPr id="55" name="Multiplier 54"/>
        <xdr:cNvSpPr/>
      </xdr:nvSpPr>
      <xdr:spPr>
        <a:xfrm>
          <a:off x="6866627" y="2458529"/>
          <a:ext cx="388189" cy="379562"/>
        </a:xfrm>
        <a:prstGeom prst="mathMultiply">
          <a:avLst>
            <a:gd name="adj1" fmla="val 100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698739</xdr:colOff>
      <xdr:row>10</xdr:row>
      <xdr:rowOff>207034</xdr:rowOff>
    </xdr:from>
    <xdr:to>
      <xdr:col>14</xdr:col>
      <xdr:colOff>215660</xdr:colOff>
      <xdr:row>12</xdr:row>
      <xdr:rowOff>0</xdr:rowOff>
    </xdr:to>
    <xdr:sp macro="" textlink="">
      <xdr:nvSpPr>
        <xdr:cNvPr id="56" name="Flèche droite 55"/>
        <xdr:cNvSpPr/>
      </xdr:nvSpPr>
      <xdr:spPr>
        <a:xfrm>
          <a:off x="7737894" y="2544792"/>
          <a:ext cx="353683" cy="22428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638354</xdr:colOff>
      <xdr:row>5</xdr:row>
      <xdr:rowOff>198407</xdr:rowOff>
    </xdr:from>
    <xdr:to>
      <xdr:col>10</xdr:col>
      <xdr:colOff>94889</xdr:colOff>
      <xdr:row>7</xdr:row>
      <xdr:rowOff>17253</xdr:rowOff>
    </xdr:to>
    <xdr:sp macro="" textlink="">
      <xdr:nvSpPr>
        <xdr:cNvPr id="57" name="Rectangle 56"/>
        <xdr:cNvSpPr/>
      </xdr:nvSpPr>
      <xdr:spPr>
        <a:xfrm>
          <a:off x="3157267" y="1449237"/>
          <a:ext cx="2104845" cy="258793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120770</xdr:colOff>
      <xdr:row>10</xdr:row>
      <xdr:rowOff>181155</xdr:rowOff>
    </xdr:from>
    <xdr:to>
      <xdr:col>10</xdr:col>
      <xdr:colOff>94889</xdr:colOff>
      <xdr:row>12</xdr:row>
      <xdr:rowOff>34506</xdr:rowOff>
    </xdr:to>
    <xdr:sp macro="" textlink="">
      <xdr:nvSpPr>
        <xdr:cNvPr id="58" name="Rectangle 57"/>
        <xdr:cNvSpPr/>
      </xdr:nvSpPr>
      <xdr:spPr>
        <a:xfrm>
          <a:off x="4304581" y="2518913"/>
          <a:ext cx="957531" cy="2846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S22" sqref="S22"/>
    </sheetView>
  </sheetViews>
  <sheetFormatPr baseColWidth="10" defaultColWidth="9" defaultRowHeight="11.55" x14ac:dyDescent="0.2"/>
  <cols>
    <col min="1" max="1" width="3.5" style="41" customWidth="1"/>
    <col min="2" max="2" width="13.25" style="48" customWidth="1"/>
    <col min="3" max="3" width="5.25" style="41" customWidth="1"/>
    <col min="4" max="5" width="7.25" style="1" customWidth="1"/>
    <col min="6" max="6" width="9.625" style="1" customWidth="1"/>
    <col min="7" max="8" width="7.25" style="41" customWidth="1"/>
    <col min="9" max="9" width="9" style="1" customWidth="1"/>
    <col min="10" max="10" width="5.25" style="41" customWidth="1"/>
    <col min="11" max="11" width="8.375" style="49" customWidth="1"/>
    <col min="12" max="12" width="5.75" style="41" customWidth="1"/>
    <col min="13" max="13" width="13" style="107" customWidth="1"/>
    <col min="14" max="15" width="12.125" style="1" customWidth="1"/>
    <col min="16" max="17" width="13.75" style="1" customWidth="1"/>
    <col min="18" max="16384" width="9" style="1"/>
  </cols>
  <sheetData>
    <row r="1" spans="1:15" ht="24.45" customHeight="1" thickBot="1" x14ac:dyDescent="0.25">
      <c r="A1" s="18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5" ht="21.1" customHeight="1" thickTop="1" thickBot="1" x14ac:dyDescent="0.25">
      <c r="A2" s="22" t="s">
        <v>2</v>
      </c>
      <c r="B2" s="21"/>
      <c r="C2" s="21"/>
      <c r="D2" s="21" t="s">
        <v>3</v>
      </c>
      <c r="E2" s="21"/>
      <c r="F2" s="21"/>
      <c r="G2" s="21" t="s">
        <v>4</v>
      </c>
      <c r="H2" s="21"/>
      <c r="I2" s="21"/>
      <c r="J2" s="21"/>
      <c r="K2" s="36" t="s">
        <v>5</v>
      </c>
      <c r="L2" s="37"/>
      <c r="M2" s="37"/>
      <c r="N2" s="37"/>
      <c r="O2" s="38"/>
    </row>
    <row r="3" spans="1:15" ht="17.850000000000001" customHeight="1" thickTop="1" thickBot="1" x14ac:dyDescent="0.25">
      <c r="A3" s="30" t="s">
        <v>6</v>
      </c>
      <c r="B3" s="29" t="s">
        <v>0</v>
      </c>
      <c r="C3" s="31" t="s">
        <v>24</v>
      </c>
      <c r="D3" s="23" t="s">
        <v>22</v>
      </c>
      <c r="E3" s="24"/>
      <c r="F3" s="27" t="s">
        <v>9</v>
      </c>
      <c r="G3" s="23" t="s">
        <v>23</v>
      </c>
      <c r="H3" s="24"/>
      <c r="I3" s="25" t="s">
        <v>27</v>
      </c>
      <c r="J3" s="31" t="s">
        <v>24</v>
      </c>
      <c r="K3" s="57" t="s">
        <v>26</v>
      </c>
      <c r="L3" s="39" t="s">
        <v>25</v>
      </c>
      <c r="M3" s="98" t="s">
        <v>10</v>
      </c>
      <c r="N3" s="13" t="s">
        <v>8</v>
      </c>
      <c r="O3" s="15" t="s">
        <v>11</v>
      </c>
    </row>
    <row r="4" spans="1:15" ht="17.850000000000001" customHeight="1" thickBot="1" x14ac:dyDescent="0.25">
      <c r="A4" s="14"/>
      <c r="B4" s="26"/>
      <c r="C4" s="32"/>
      <c r="D4" s="4" t="s">
        <v>20</v>
      </c>
      <c r="E4" s="5" t="s">
        <v>21</v>
      </c>
      <c r="F4" s="28"/>
      <c r="G4" s="4" t="s">
        <v>20</v>
      </c>
      <c r="H4" s="5" t="s">
        <v>21</v>
      </c>
      <c r="I4" s="26"/>
      <c r="J4" s="32"/>
      <c r="K4" s="58"/>
      <c r="L4" s="40"/>
      <c r="M4" s="99"/>
      <c r="N4" s="14"/>
      <c r="O4" s="16"/>
    </row>
    <row r="5" spans="1:15" ht="17.850000000000001" customHeight="1" x14ac:dyDescent="0.2">
      <c r="A5" s="2"/>
      <c r="B5" s="2"/>
      <c r="C5" s="51"/>
      <c r="D5" s="12"/>
      <c r="E5" s="2"/>
      <c r="F5" s="52"/>
      <c r="G5" s="53"/>
      <c r="H5" s="53"/>
      <c r="I5" s="54"/>
      <c r="J5" s="52"/>
      <c r="K5" s="80"/>
      <c r="L5" s="81"/>
      <c r="M5" s="100"/>
      <c r="N5" s="54"/>
      <c r="O5" s="93"/>
    </row>
    <row r="6" spans="1:15" ht="17.850000000000001" customHeight="1" x14ac:dyDescent="0.2">
      <c r="A6" s="2"/>
      <c r="B6" s="2"/>
      <c r="C6" s="51"/>
      <c r="D6" s="12"/>
      <c r="E6" s="2"/>
      <c r="F6" s="33"/>
      <c r="G6" s="34"/>
      <c r="H6" s="34"/>
      <c r="I6" s="35"/>
      <c r="J6" s="33"/>
      <c r="K6" s="82"/>
      <c r="L6" s="83"/>
      <c r="M6" s="101"/>
      <c r="N6" s="35"/>
      <c r="O6" s="94"/>
    </row>
    <row r="7" spans="1:15" ht="17" customHeight="1" x14ac:dyDescent="0.2">
      <c r="A7" s="50">
        <v>1</v>
      </c>
      <c r="B7" s="59" t="s">
        <v>12</v>
      </c>
      <c r="C7" s="60">
        <v>3</v>
      </c>
      <c r="D7" s="61">
        <v>100</v>
      </c>
      <c r="E7" s="62">
        <v>100</v>
      </c>
      <c r="F7" s="63">
        <v>2.2999999999999998</v>
      </c>
      <c r="G7" s="61">
        <v>100</v>
      </c>
      <c r="H7" s="61">
        <v>100</v>
      </c>
      <c r="I7" s="64">
        <f>F7+0.1</f>
        <v>2.4</v>
      </c>
      <c r="J7" s="65">
        <v>3</v>
      </c>
      <c r="K7" s="84">
        <v>3</v>
      </c>
      <c r="L7" s="85">
        <v>3</v>
      </c>
      <c r="M7" s="102">
        <f>G7/1000*H7/1000*I7*J7</f>
        <v>7.2000000000000008E-2</v>
      </c>
      <c r="N7" s="90">
        <v>535</v>
      </c>
      <c r="O7" s="95">
        <f>N7*M7</f>
        <v>38.520000000000003</v>
      </c>
    </row>
    <row r="8" spans="1:15" ht="17" customHeight="1" x14ac:dyDescent="0.2">
      <c r="A8" s="50">
        <v>2</v>
      </c>
      <c r="B8" s="66" t="s">
        <v>13</v>
      </c>
      <c r="C8" s="67">
        <v>3</v>
      </c>
      <c r="D8" s="68">
        <v>100</v>
      </c>
      <c r="E8" s="62">
        <v>100</v>
      </c>
      <c r="F8" s="69">
        <v>2.052</v>
      </c>
      <c r="G8" s="61">
        <v>100</v>
      </c>
      <c r="H8" s="61">
        <v>100</v>
      </c>
      <c r="I8" s="64">
        <f t="shared" ref="I8:I25" si="0">F8+0.1</f>
        <v>2.1520000000000001</v>
      </c>
      <c r="J8" s="70">
        <v>3</v>
      </c>
      <c r="K8" s="86">
        <v>3</v>
      </c>
      <c r="L8" s="87">
        <v>3</v>
      </c>
      <c r="M8" s="102">
        <f>G8/1000*H8/1000*I8*J8</f>
        <v>6.4560000000000006E-2</v>
      </c>
      <c r="N8" s="90">
        <v>535</v>
      </c>
      <c r="O8" s="95">
        <f>N8*M8</f>
        <v>34.5396</v>
      </c>
    </row>
    <row r="9" spans="1:15" ht="17" customHeight="1" x14ac:dyDescent="0.2">
      <c r="A9" s="50"/>
      <c r="B9" s="66"/>
      <c r="C9" s="67"/>
      <c r="D9" s="68"/>
      <c r="E9" s="62"/>
      <c r="F9" s="69"/>
      <c r="G9" s="61"/>
      <c r="H9" s="61"/>
      <c r="I9" s="64"/>
      <c r="J9" s="70"/>
      <c r="K9" s="86"/>
      <c r="L9" s="87"/>
      <c r="M9" s="103"/>
      <c r="N9" s="91"/>
      <c r="O9" s="96"/>
    </row>
    <row r="10" spans="1:15" ht="17" customHeight="1" x14ac:dyDescent="0.2">
      <c r="A10" s="50"/>
      <c r="B10" s="66"/>
      <c r="C10" s="67"/>
      <c r="D10" s="68"/>
      <c r="E10" s="62"/>
      <c r="F10" s="69"/>
      <c r="G10" s="61"/>
      <c r="H10" s="61"/>
      <c r="I10" s="64"/>
      <c r="J10" s="70"/>
      <c r="K10" s="86"/>
      <c r="L10" s="87"/>
      <c r="M10" s="103"/>
      <c r="N10" s="91"/>
      <c r="O10" s="96"/>
    </row>
    <row r="11" spans="1:15" ht="17" customHeight="1" x14ac:dyDescent="0.2">
      <c r="A11" s="50"/>
      <c r="B11" s="66"/>
      <c r="C11" s="67"/>
      <c r="D11" s="68"/>
      <c r="E11" s="62"/>
      <c r="F11" s="69"/>
      <c r="G11" s="61"/>
      <c r="H11" s="61"/>
      <c r="I11" s="64"/>
      <c r="J11" s="70"/>
      <c r="K11" s="86"/>
      <c r="L11" s="87"/>
      <c r="M11" s="103"/>
      <c r="N11" s="91"/>
      <c r="O11" s="96"/>
    </row>
    <row r="12" spans="1:15" ht="17" customHeight="1" x14ac:dyDescent="0.2">
      <c r="A12" s="3">
        <v>4</v>
      </c>
      <c r="B12" s="71" t="s">
        <v>15</v>
      </c>
      <c r="C12" s="72">
        <v>6</v>
      </c>
      <c r="D12" s="73">
        <v>60</v>
      </c>
      <c r="E12" s="74">
        <v>150</v>
      </c>
      <c r="F12" s="75">
        <v>1.7629999999999999</v>
      </c>
      <c r="G12" s="73">
        <v>63</v>
      </c>
      <c r="H12" s="74">
        <v>175</v>
      </c>
      <c r="I12" s="76">
        <v>2</v>
      </c>
      <c r="J12" s="77">
        <v>6</v>
      </c>
      <c r="K12" s="88">
        <v>4</v>
      </c>
      <c r="L12" s="89">
        <v>3</v>
      </c>
      <c r="M12" s="104">
        <f>I12*J12</f>
        <v>12</v>
      </c>
      <c r="N12" s="92">
        <v>3.51</v>
      </c>
      <c r="O12" s="97">
        <f>N12*M12</f>
        <v>42.12</v>
      </c>
    </row>
    <row r="13" spans="1:15" ht="17" customHeight="1" x14ac:dyDescent="0.2">
      <c r="A13" s="3"/>
      <c r="B13" s="71"/>
      <c r="C13" s="72"/>
      <c r="D13" s="73"/>
      <c r="E13" s="74"/>
      <c r="F13" s="75"/>
      <c r="G13" s="73"/>
      <c r="H13" s="74"/>
      <c r="I13" s="76"/>
      <c r="J13" s="77"/>
      <c r="K13" s="88"/>
      <c r="L13" s="89"/>
      <c r="M13" s="104"/>
      <c r="N13" s="92"/>
      <c r="O13" s="97"/>
    </row>
    <row r="14" spans="1:15" ht="17" customHeight="1" x14ac:dyDescent="0.2">
      <c r="A14" s="3"/>
      <c r="B14" s="71"/>
      <c r="C14" s="72"/>
      <c r="D14" s="73"/>
      <c r="E14" s="74"/>
      <c r="F14" s="75"/>
      <c r="G14" s="73"/>
      <c r="H14" s="74"/>
      <c r="I14" s="76"/>
      <c r="J14" s="77"/>
      <c r="K14" s="88"/>
      <c r="L14" s="89"/>
      <c r="M14" s="104"/>
      <c r="N14" s="92"/>
      <c r="O14" s="97"/>
    </row>
    <row r="15" spans="1:15" ht="17" customHeight="1" x14ac:dyDescent="0.2">
      <c r="A15" s="3"/>
      <c r="B15" s="71"/>
      <c r="C15" s="72"/>
      <c r="D15" s="73"/>
      <c r="E15" s="74"/>
      <c r="F15" s="75"/>
      <c r="G15" s="73"/>
      <c r="H15" s="74"/>
      <c r="I15" s="76"/>
      <c r="J15" s="77"/>
      <c r="K15" s="88"/>
      <c r="L15" s="89"/>
      <c r="M15" s="104"/>
      <c r="N15" s="92"/>
      <c r="O15" s="97"/>
    </row>
    <row r="16" spans="1:15" ht="17" customHeight="1" x14ac:dyDescent="0.2">
      <c r="A16" s="3">
        <v>7</v>
      </c>
      <c r="B16" s="71" t="s">
        <v>18</v>
      </c>
      <c r="C16" s="72">
        <v>6</v>
      </c>
      <c r="D16" s="73">
        <v>80</v>
      </c>
      <c r="E16" s="74">
        <v>150</v>
      </c>
      <c r="F16" s="75">
        <v>1.956</v>
      </c>
      <c r="G16" s="73">
        <v>80</v>
      </c>
      <c r="H16" s="74">
        <v>160</v>
      </c>
      <c r="I16" s="78">
        <v>1.956</v>
      </c>
      <c r="J16" s="77">
        <v>6</v>
      </c>
      <c r="K16" s="88">
        <v>4</v>
      </c>
      <c r="L16" s="89">
        <v>3</v>
      </c>
      <c r="M16" s="104">
        <f>G16/1000*H16/1000*I16*J16</f>
        <v>0.15022080000000002</v>
      </c>
      <c r="N16" s="92">
        <v>535</v>
      </c>
      <c r="O16" s="97">
        <f>N16*M16</f>
        <v>80.368128000000013</v>
      </c>
    </row>
    <row r="17" spans="1:15" ht="17" customHeight="1" x14ac:dyDescent="0.2">
      <c r="A17" s="3"/>
      <c r="B17" s="71"/>
      <c r="C17" s="72"/>
      <c r="D17" s="73"/>
      <c r="E17" s="79"/>
      <c r="F17" s="75"/>
      <c r="G17" s="73"/>
      <c r="H17" s="74"/>
      <c r="I17" s="78"/>
      <c r="J17" s="77"/>
      <c r="K17" s="88"/>
      <c r="L17" s="89"/>
      <c r="M17" s="104"/>
      <c r="N17" s="92"/>
      <c r="O17" s="97"/>
    </row>
    <row r="18" spans="1:15" ht="17" customHeight="1" x14ac:dyDescent="0.2">
      <c r="A18" s="3"/>
      <c r="B18" s="71"/>
      <c r="C18" s="72"/>
      <c r="D18" s="73"/>
      <c r="E18" s="79"/>
      <c r="F18" s="75"/>
      <c r="G18" s="73"/>
      <c r="H18" s="74"/>
      <c r="I18" s="78"/>
      <c r="J18" s="77"/>
      <c r="K18" s="88"/>
      <c r="L18" s="89"/>
      <c r="M18" s="104"/>
      <c r="N18" s="92"/>
      <c r="O18" s="97"/>
    </row>
    <row r="19" spans="1:15" ht="17" customHeight="1" x14ac:dyDescent="0.2">
      <c r="A19" s="3">
        <v>3</v>
      </c>
      <c r="B19" s="71" t="s">
        <v>14</v>
      </c>
      <c r="C19" s="72">
        <v>3</v>
      </c>
      <c r="D19" s="73">
        <v>60</v>
      </c>
      <c r="E19" s="79">
        <v>100</v>
      </c>
      <c r="F19" s="75">
        <v>0.90200000000000002</v>
      </c>
      <c r="G19" s="73">
        <v>60</v>
      </c>
      <c r="H19" s="74">
        <v>100</v>
      </c>
      <c r="I19" s="76">
        <v>0.98</v>
      </c>
      <c r="J19" s="77">
        <v>3</v>
      </c>
      <c r="K19" s="88">
        <v>3</v>
      </c>
      <c r="L19" s="89">
        <v>1</v>
      </c>
      <c r="M19" s="104">
        <f t="shared" ref="M19:M20" si="1">G19/1000*H19/1000*I19*J19</f>
        <v>1.7639999999999999E-2</v>
      </c>
      <c r="N19" s="92">
        <v>410</v>
      </c>
      <c r="O19" s="97">
        <f t="shared" ref="O19:O20" si="2">N19*M19</f>
        <v>7.2324000000000002</v>
      </c>
    </row>
    <row r="20" spans="1:15" ht="17" customHeight="1" x14ac:dyDescent="0.2">
      <c r="A20" s="3">
        <v>6</v>
      </c>
      <c r="B20" s="71" t="s">
        <v>17</v>
      </c>
      <c r="C20" s="72">
        <v>4</v>
      </c>
      <c r="D20" s="73">
        <v>60</v>
      </c>
      <c r="E20" s="74">
        <v>100</v>
      </c>
      <c r="F20" s="75">
        <v>0.99199999999999999</v>
      </c>
      <c r="G20" s="73">
        <v>60</v>
      </c>
      <c r="H20" s="74">
        <v>100</v>
      </c>
      <c r="I20" s="76">
        <v>0.99</v>
      </c>
      <c r="J20" s="77">
        <v>4</v>
      </c>
      <c r="K20" s="88">
        <v>3</v>
      </c>
      <c r="L20" s="89">
        <v>2</v>
      </c>
      <c r="M20" s="104">
        <f t="shared" si="1"/>
        <v>2.376E-2</v>
      </c>
      <c r="N20" s="92">
        <v>410</v>
      </c>
      <c r="O20" s="97">
        <f t="shared" si="2"/>
        <v>9.7416</v>
      </c>
    </row>
    <row r="21" spans="1:15" ht="17" customHeight="1" x14ac:dyDescent="0.2">
      <c r="A21" s="3"/>
      <c r="B21" s="71"/>
      <c r="C21" s="72"/>
      <c r="D21" s="73"/>
      <c r="E21" s="74"/>
      <c r="F21" s="75"/>
      <c r="G21" s="73"/>
      <c r="H21" s="74"/>
      <c r="I21" s="76"/>
      <c r="J21" s="77"/>
      <c r="K21" s="88"/>
      <c r="L21" s="89"/>
      <c r="M21" s="104"/>
      <c r="N21" s="92"/>
      <c r="O21" s="97"/>
    </row>
    <row r="22" spans="1:15" ht="17" customHeight="1" x14ac:dyDescent="0.2">
      <c r="A22" s="3"/>
      <c r="B22" s="71"/>
      <c r="C22" s="72"/>
      <c r="D22" s="73"/>
      <c r="E22" s="74"/>
      <c r="F22" s="75"/>
      <c r="G22" s="73"/>
      <c r="H22" s="74"/>
      <c r="I22" s="76"/>
      <c r="J22" s="77"/>
      <c r="K22" s="88"/>
      <c r="L22" s="89"/>
      <c r="M22" s="104"/>
      <c r="N22" s="92"/>
      <c r="O22" s="97"/>
    </row>
    <row r="23" spans="1:15" ht="17" customHeight="1" x14ac:dyDescent="0.2">
      <c r="A23" s="3"/>
      <c r="B23" s="71"/>
      <c r="C23" s="72"/>
      <c r="D23" s="73"/>
      <c r="E23" s="74"/>
      <c r="F23" s="75"/>
      <c r="G23" s="73"/>
      <c r="H23" s="74"/>
      <c r="I23" s="76"/>
      <c r="J23" s="77"/>
      <c r="K23" s="88"/>
      <c r="L23" s="89"/>
      <c r="M23" s="104"/>
      <c r="N23" s="92"/>
      <c r="O23" s="97"/>
    </row>
    <row r="24" spans="1:15" ht="17" customHeight="1" x14ac:dyDescent="0.2">
      <c r="A24" s="3">
        <v>5</v>
      </c>
      <c r="B24" s="71" t="s">
        <v>16</v>
      </c>
      <c r="C24" s="72">
        <v>12</v>
      </c>
      <c r="D24" s="73">
        <v>40</v>
      </c>
      <c r="E24" s="74">
        <v>60</v>
      </c>
      <c r="F24" s="75">
        <v>1.849</v>
      </c>
      <c r="G24" s="73">
        <v>40</v>
      </c>
      <c r="H24" s="74">
        <v>60</v>
      </c>
      <c r="I24" s="76">
        <f>F24+0.1</f>
        <v>1.9490000000000001</v>
      </c>
      <c r="J24" s="77">
        <v>12</v>
      </c>
      <c r="K24" s="88">
        <v>4</v>
      </c>
      <c r="L24" s="89">
        <v>6</v>
      </c>
      <c r="M24" s="104">
        <f>J24*I24</f>
        <v>23.388000000000002</v>
      </c>
      <c r="N24" s="92">
        <v>0.95</v>
      </c>
      <c r="O24" s="97">
        <f>N24*M24</f>
        <v>22.218600000000002</v>
      </c>
    </row>
    <row r="25" spans="1:15" ht="17" customHeight="1" thickBot="1" x14ac:dyDescent="0.25">
      <c r="A25" s="3">
        <v>8</v>
      </c>
      <c r="B25" s="71" t="s">
        <v>19</v>
      </c>
      <c r="C25" s="72">
        <v>6</v>
      </c>
      <c r="D25" s="73">
        <v>40</v>
      </c>
      <c r="E25" s="74">
        <v>60</v>
      </c>
      <c r="F25" s="75">
        <v>0.378</v>
      </c>
      <c r="G25" s="73">
        <v>40</v>
      </c>
      <c r="H25" s="74">
        <v>60</v>
      </c>
      <c r="I25" s="76">
        <v>0.47</v>
      </c>
      <c r="J25" s="77">
        <v>6</v>
      </c>
      <c r="K25" s="88">
        <v>4</v>
      </c>
      <c r="L25" s="89">
        <v>1</v>
      </c>
      <c r="M25" s="104">
        <f>J25*I25</f>
        <v>2.82</v>
      </c>
      <c r="N25" s="92">
        <v>0.95</v>
      </c>
      <c r="O25" s="110">
        <f>N25*M25</f>
        <v>2.6789999999999998</v>
      </c>
    </row>
    <row r="26" spans="1:15" ht="16.3" customHeight="1" x14ac:dyDescent="0.2">
      <c r="A26" s="44"/>
      <c r="B26" s="46"/>
      <c r="C26" s="42"/>
      <c r="D26" s="8"/>
      <c r="E26" s="6"/>
      <c r="F26" s="7"/>
      <c r="G26" s="108"/>
      <c r="H26" s="44"/>
      <c r="I26" s="6"/>
      <c r="J26" s="42"/>
      <c r="K26" s="55"/>
      <c r="L26" s="42"/>
      <c r="M26" s="105"/>
      <c r="N26" s="17" t="s">
        <v>7</v>
      </c>
      <c r="O26" s="111">
        <f>SUM(O7:O25)</f>
        <v>237.41932800000004</v>
      </c>
    </row>
    <row r="27" spans="1:15" ht="16.3" customHeight="1" thickBot="1" x14ac:dyDescent="0.25">
      <c r="A27" s="45"/>
      <c r="B27" s="47"/>
      <c r="C27" s="43"/>
      <c r="D27" s="11"/>
      <c r="E27" s="9"/>
      <c r="F27" s="10"/>
      <c r="G27" s="109"/>
      <c r="H27" s="45"/>
      <c r="I27" s="9"/>
      <c r="J27" s="43"/>
      <c r="K27" s="56"/>
      <c r="L27" s="43"/>
      <c r="M27" s="106"/>
      <c r="N27" s="14"/>
      <c r="O27" s="14"/>
    </row>
    <row r="28" spans="1:15" ht="15.8" customHeight="1" x14ac:dyDescent="0.2"/>
    <row r="29" spans="1:15" ht="15.8" customHeight="1" x14ac:dyDescent="0.2"/>
    <row r="30" spans="1:15" ht="15.8" customHeight="1" x14ac:dyDescent="0.2"/>
    <row r="31" spans="1:15" ht="15.8" customHeight="1" x14ac:dyDescent="0.2"/>
    <row r="32" spans="1:15" ht="15.8" customHeight="1" x14ac:dyDescent="0.2"/>
    <row r="33" ht="15.8" customHeight="1" x14ac:dyDescent="0.2"/>
    <row r="34" ht="15.8" customHeight="1" x14ac:dyDescent="0.2"/>
  </sheetData>
  <mergeCells count="20">
    <mergeCell ref="K2:O2"/>
    <mergeCell ref="M3:M4"/>
    <mergeCell ref="C3:C4"/>
    <mergeCell ref="L3:L4"/>
    <mergeCell ref="K3:K4"/>
    <mergeCell ref="N3:N4"/>
    <mergeCell ref="O3:O4"/>
    <mergeCell ref="O26:O27"/>
    <mergeCell ref="N26:N27"/>
    <mergeCell ref="A1:O1"/>
    <mergeCell ref="G2:J2"/>
    <mergeCell ref="A2:C2"/>
    <mergeCell ref="D2:F2"/>
    <mergeCell ref="G3:H3"/>
    <mergeCell ref="I3:I4"/>
    <mergeCell ref="F3:F4"/>
    <mergeCell ref="B3:B4"/>
    <mergeCell ref="D3:E3"/>
    <mergeCell ref="A3:A4"/>
    <mergeCell ref="J3:J4"/>
  </mergeCells>
  <printOptions horizontalCentered="1"/>
  <pageMargins left="0.25" right="0.25" top="0.75" bottom="0.75" header="0.3" footer="0.3"/>
  <pageSetup paperSize="9" orientation="landscape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2014-12-16T11:29:01Z</dcterms:modified>
</cp:coreProperties>
</file>