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5" yWindow="109" windowWidth="14808" windowHeight="8015"/>
  </bookViews>
  <sheets>
    <sheet name="Feuil1" sheetId="1" r:id="rId1"/>
  </sheets>
  <calcPr calcId="152511"/>
</workbook>
</file>

<file path=xl/calcChain.xml><?xml version="1.0" encoding="utf-8"?>
<calcChain xmlns="http://schemas.openxmlformats.org/spreadsheetml/2006/main">
  <c r="H28" i="1" l="1"/>
  <c r="F28" i="1"/>
  <c r="H20" i="1"/>
  <c r="H19" i="1"/>
  <c r="H13" i="1"/>
  <c r="H14" i="1"/>
  <c r="H15" i="1"/>
  <c r="H16" i="1"/>
  <c r="H17" i="1"/>
  <c r="H12" i="1"/>
  <c r="H5" i="1"/>
  <c r="H6" i="1"/>
  <c r="H7" i="1"/>
  <c r="H21" i="1" s="1"/>
  <c r="H22" i="1" s="1"/>
  <c r="H23" i="1" s="1"/>
  <c r="H8" i="1"/>
  <c r="H9" i="1"/>
  <c r="H10" i="1"/>
  <c r="H4" i="1"/>
</calcChain>
</file>

<file path=xl/sharedStrings.xml><?xml version="1.0" encoding="utf-8"?>
<sst xmlns="http://schemas.openxmlformats.org/spreadsheetml/2006/main" count="47" uniqueCount="39">
  <si>
    <t>Qu.</t>
  </si>
  <si>
    <t>Rep</t>
  </si>
  <si>
    <t>+ 10 %</t>
  </si>
  <si>
    <t xml:space="preserve"> </t>
  </si>
  <si>
    <t>montant standard</t>
  </si>
  <si>
    <t>montant sur linteau</t>
  </si>
  <si>
    <t>montant sous allège</t>
  </si>
  <si>
    <t>Description</t>
  </si>
  <si>
    <t>Section [mm]</t>
  </si>
  <si>
    <t>Longueur [m]</t>
  </si>
  <si>
    <t>Cumul longueur [m]</t>
  </si>
  <si>
    <t>Long. totale [m]</t>
  </si>
  <si>
    <t>Nom du produit</t>
  </si>
  <si>
    <t>lisse haute de chainage</t>
  </si>
  <si>
    <t>montant tableau</t>
  </si>
  <si>
    <t>montant sur traverse</t>
  </si>
  <si>
    <t>En doublage extérieur</t>
  </si>
  <si>
    <t xml:space="preserve"> Dans l'épaisseur des murs</t>
  </si>
  <si>
    <t>Nombre de panneaux</t>
  </si>
  <si>
    <t>Dimension panneau [mm]</t>
  </si>
  <si>
    <t>Surface d'un panneau [m²]</t>
  </si>
  <si>
    <t>Surface à isoler [m²]</t>
  </si>
  <si>
    <t>Nombre de panneaux pour pose à joint de pierre (voir calepinage)</t>
  </si>
  <si>
    <t>Nb de barres 14 m</t>
  </si>
  <si>
    <t>OSSATURE</t>
  </si>
  <si>
    <t>ISOLATION</t>
  </si>
  <si>
    <t xml:space="preserve">Mur A </t>
  </si>
  <si>
    <t>traverse basse (allège)</t>
  </si>
  <si>
    <t>traverse haute (linteau)</t>
  </si>
  <si>
    <t>Mur B</t>
  </si>
  <si>
    <t>lisse</t>
  </si>
  <si>
    <t>traverse haute</t>
  </si>
  <si>
    <t>linteau</t>
  </si>
  <si>
    <t xml:space="preserve">lisse basse d'ancrage </t>
  </si>
  <si>
    <t>Ancrage - Chainage (uniquement pour la facade A-B)</t>
  </si>
  <si>
    <t>PAVAFLEX LIGHT</t>
  </si>
  <si>
    <t>ISOLAIR</t>
  </si>
  <si>
    <t>épaisseur
[mm]</t>
  </si>
  <si>
    <t>8 panneaux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</si>
</sst>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2"/>
      <color indexed="9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164" fontId="3" fillId="0" borderId="3" xfId="0" applyNumberFormat="1" applyFont="1" applyBorder="1" applyAlignment="1">
      <alignment horizontal="right" vertical="center"/>
    </xf>
    <xf numFmtId="164" fontId="3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 indent="1"/>
    </xf>
    <xf numFmtId="0" fontId="2" fillId="0" borderId="10" xfId="0" applyFont="1" applyBorder="1" applyAlignment="1">
      <alignment horizontal="right" vertical="center" indent="1"/>
    </xf>
    <xf numFmtId="0" fontId="2" fillId="0" borderId="11" xfId="0" applyFont="1" applyBorder="1" applyAlignment="1">
      <alignment horizontal="right" vertical="center" indent="1"/>
    </xf>
    <xf numFmtId="0" fontId="2" fillId="0" borderId="10" xfId="0" applyFont="1" applyFill="1" applyBorder="1" applyAlignment="1">
      <alignment horizontal="right" vertical="center" indent="1"/>
    </xf>
    <xf numFmtId="0" fontId="2" fillId="0" borderId="11" xfId="0" applyFont="1" applyFill="1" applyBorder="1" applyAlignment="1">
      <alignment horizontal="right" vertical="center" indent="1"/>
    </xf>
    <xf numFmtId="0" fontId="2" fillId="0" borderId="4" xfId="0" quotePrefix="1" applyFont="1" applyBorder="1" applyAlignment="1">
      <alignment horizontal="center" vertical="center"/>
    </xf>
    <xf numFmtId="0" fontId="2" fillId="0" borderId="5" xfId="0" quotePrefix="1" applyFont="1" applyBorder="1" applyAlignment="1">
      <alignment horizontal="center" vertical="center"/>
    </xf>
    <xf numFmtId="0" fontId="2" fillId="0" borderId="6" xfId="0" quotePrefix="1" applyFont="1" applyBorder="1" applyAlignment="1">
      <alignment horizontal="center" vertical="center"/>
    </xf>
    <xf numFmtId="0" fontId="2" fillId="0" borderId="7" xfId="0" quotePrefix="1" applyFont="1" applyBorder="1" applyAlignment="1">
      <alignment horizontal="center" vertical="center"/>
    </xf>
    <xf numFmtId="0" fontId="2" fillId="0" borderId="8" xfId="0" quotePrefix="1" applyFont="1" applyBorder="1" applyAlignment="1">
      <alignment horizontal="center" vertical="center"/>
    </xf>
    <xf numFmtId="0" fontId="2" fillId="0" borderId="9" xfId="0" quotePrefix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indent="1"/>
    </xf>
    <xf numFmtId="0" fontId="3" fillId="0" borderId="3" xfId="0" applyFont="1" applyBorder="1" applyAlignment="1">
      <alignment horizontal="right" vertical="center"/>
    </xf>
    <xf numFmtId="49" fontId="3" fillId="0" borderId="2" xfId="0" applyNumberFormat="1" applyFont="1" applyBorder="1" applyAlignment="1">
      <alignment horizontal="right" vertical="center"/>
    </xf>
    <xf numFmtId="2" fontId="2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workbookViewId="0">
      <selection activeCell="J19" sqref="J19"/>
    </sheetView>
  </sheetViews>
  <sheetFormatPr baseColWidth="10" defaultColWidth="9" defaultRowHeight="15.65" x14ac:dyDescent="0.25"/>
  <cols>
    <col min="1" max="1" width="5" style="1" customWidth="1"/>
    <col min="2" max="2" width="20.75" style="1" customWidth="1"/>
    <col min="3" max="3" width="8.375" style="1" customWidth="1"/>
    <col min="4" max="5" width="8.75" style="1" customWidth="1"/>
    <col min="6" max="6" width="13" style="1" customWidth="1"/>
    <col min="7" max="7" width="12.125" style="1" customWidth="1"/>
    <col min="8" max="8" width="11.375" style="1" customWidth="1"/>
    <col min="9" max="16384" width="9" style="1"/>
  </cols>
  <sheetData>
    <row r="1" spans="1:13" ht="18.2" customHeight="1" x14ac:dyDescent="0.25">
      <c r="A1" s="40" t="s">
        <v>24</v>
      </c>
      <c r="B1" s="40"/>
      <c r="C1" s="40"/>
      <c r="D1" s="40"/>
      <c r="E1" s="40"/>
      <c r="F1" s="40"/>
      <c r="G1" s="40"/>
      <c r="H1" s="40"/>
    </row>
    <row r="2" spans="1:13" ht="18.2" customHeight="1" x14ac:dyDescent="0.25">
      <c r="A2" s="20" t="s">
        <v>26</v>
      </c>
      <c r="B2" s="20"/>
      <c r="C2" s="20"/>
      <c r="D2" s="20"/>
      <c r="E2" s="20"/>
      <c r="F2" s="20"/>
      <c r="G2" s="20"/>
      <c r="H2" s="20"/>
    </row>
    <row r="3" spans="1:13" ht="33.299999999999997" customHeight="1" x14ac:dyDescent="0.25">
      <c r="A3" s="14" t="s">
        <v>1</v>
      </c>
      <c r="B3" s="37" t="s">
        <v>7</v>
      </c>
      <c r="C3" s="38"/>
      <c r="D3" s="39" t="s">
        <v>8</v>
      </c>
      <c r="E3" s="39"/>
      <c r="F3" s="14" t="s">
        <v>9</v>
      </c>
      <c r="G3" s="14" t="s">
        <v>0</v>
      </c>
      <c r="H3" s="16" t="s">
        <v>11</v>
      </c>
    </row>
    <row r="4" spans="1:13" ht="18.2" customHeight="1" x14ac:dyDescent="0.25">
      <c r="A4" s="2">
        <v>1</v>
      </c>
      <c r="B4" s="21" t="s">
        <v>4</v>
      </c>
      <c r="C4" s="22"/>
      <c r="D4" s="25"/>
      <c r="E4" s="26"/>
      <c r="F4" s="3">
        <v>2.4550000000000001</v>
      </c>
      <c r="G4" s="2">
        <v>4</v>
      </c>
      <c r="H4" s="3">
        <f>F4*G4</f>
        <v>9.82</v>
      </c>
    </row>
    <row r="5" spans="1:13" ht="18.2" customHeight="1" x14ac:dyDescent="0.25">
      <c r="A5" s="2">
        <v>2</v>
      </c>
      <c r="B5" s="21" t="s">
        <v>6</v>
      </c>
      <c r="C5" s="22"/>
      <c r="D5" s="27"/>
      <c r="E5" s="28"/>
      <c r="F5" s="3">
        <v>1.01</v>
      </c>
      <c r="G5" s="2">
        <v>3</v>
      </c>
      <c r="H5" s="3">
        <f t="shared" ref="H5:H10" si="0">F5*G5</f>
        <v>3.0300000000000002</v>
      </c>
    </row>
    <row r="6" spans="1:13" ht="18.2" customHeight="1" x14ac:dyDescent="0.25">
      <c r="A6" s="2">
        <v>3</v>
      </c>
      <c r="B6" s="21" t="s">
        <v>14</v>
      </c>
      <c r="C6" s="22"/>
      <c r="D6" s="27"/>
      <c r="E6" s="28"/>
      <c r="F6" s="3">
        <v>0.9</v>
      </c>
      <c r="G6" s="2">
        <v>2</v>
      </c>
      <c r="H6" s="3">
        <f t="shared" si="0"/>
        <v>1.8</v>
      </c>
    </row>
    <row r="7" spans="1:13" ht="18.2" customHeight="1" x14ac:dyDescent="0.25">
      <c r="A7" s="2">
        <v>4</v>
      </c>
      <c r="B7" s="21" t="s">
        <v>15</v>
      </c>
      <c r="C7" s="22"/>
      <c r="D7" s="27"/>
      <c r="E7" s="28"/>
      <c r="F7" s="3">
        <v>0.41</v>
      </c>
      <c r="G7" s="2">
        <v>3</v>
      </c>
      <c r="H7" s="3">
        <f t="shared" si="0"/>
        <v>1.23</v>
      </c>
    </row>
    <row r="8" spans="1:13" ht="18.2" customHeight="1" x14ac:dyDescent="0.25">
      <c r="A8" s="2">
        <v>5</v>
      </c>
      <c r="B8" s="21" t="s">
        <v>27</v>
      </c>
      <c r="C8" s="22"/>
      <c r="D8" s="27"/>
      <c r="E8" s="28"/>
      <c r="F8" s="3">
        <v>1.1319999999999999</v>
      </c>
      <c r="G8" s="2">
        <v>1</v>
      </c>
      <c r="H8" s="3">
        <f t="shared" si="0"/>
        <v>1.1319999999999999</v>
      </c>
    </row>
    <row r="9" spans="1:13" ht="18.2" customHeight="1" x14ac:dyDescent="0.25">
      <c r="A9" s="2">
        <v>6</v>
      </c>
      <c r="B9" s="21" t="s">
        <v>28</v>
      </c>
      <c r="C9" s="22"/>
      <c r="D9" s="27"/>
      <c r="E9" s="28"/>
      <c r="F9" s="3">
        <v>1.1319999999999999</v>
      </c>
      <c r="G9" s="2">
        <v>2</v>
      </c>
      <c r="H9" s="3">
        <f t="shared" si="0"/>
        <v>2.2639999999999998</v>
      </c>
    </row>
    <row r="10" spans="1:13" ht="18.2" customHeight="1" x14ac:dyDescent="0.25">
      <c r="A10" s="2">
        <v>7</v>
      </c>
      <c r="B10" s="21" t="s">
        <v>30</v>
      </c>
      <c r="C10" s="22"/>
      <c r="D10" s="29"/>
      <c r="E10" s="30"/>
      <c r="F10" s="3">
        <v>2.4</v>
      </c>
      <c r="G10" s="2">
        <v>2</v>
      </c>
      <c r="H10" s="3">
        <f t="shared" si="0"/>
        <v>4.8</v>
      </c>
    </row>
    <row r="11" spans="1:13" ht="18.2" customHeight="1" x14ac:dyDescent="0.25">
      <c r="A11" s="20" t="s">
        <v>29</v>
      </c>
      <c r="B11" s="20"/>
      <c r="C11" s="20"/>
      <c r="D11" s="20"/>
      <c r="E11" s="20"/>
      <c r="F11" s="20"/>
      <c r="G11" s="20"/>
      <c r="H11" s="20"/>
    </row>
    <row r="12" spans="1:13" ht="18.2" customHeight="1" x14ac:dyDescent="0.25">
      <c r="A12" s="5">
        <v>8</v>
      </c>
      <c r="B12" s="23" t="s">
        <v>4</v>
      </c>
      <c r="C12" s="24"/>
      <c r="D12" s="31"/>
      <c r="E12" s="32"/>
      <c r="F12" s="5">
        <v>2.4550000000000001</v>
      </c>
      <c r="G12" s="5">
        <v>5</v>
      </c>
      <c r="H12" s="4">
        <f>F12*G12</f>
        <v>12.275</v>
      </c>
    </row>
    <row r="13" spans="1:13" ht="18.2" customHeight="1" x14ac:dyDescent="0.25">
      <c r="A13" s="5">
        <v>9</v>
      </c>
      <c r="B13" s="21" t="s">
        <v>14</v>
      </c>
      <c r="C13" s="22"/>
      <c r="D13" s="33"/>
      <c r="E13" s="34"/>
      <c r="F13" s="3">
        <v>1.9550000000000001</v>
      </c>
      <c r="G13" s="2">
        <v>4</v>
      </c>
      <c r="H13" s="4">
        <f t="shared" ref="H13:H17" si="1">F13*G13</f>
        <v>7.82</v>
      </c>
    </row>
    <row r="14" spans="1:13" ht="18.2" customHeight="1" x14ac:dyDescent="0.25">
      <c r="A14" s="5">
        <v>10</v>
      </c>
      <c r="B14" s="21" t="s">
        <v>5</v>
      </c>
      <c r="C14" s="22"/>
      <c r="D14" s="33"/>
      <c r="E14" s="34"/>
      <c r="F14" s="3">
        <v>0.19</v>
      </c>
      <c r="G14" s="2">
        <v>2</v>
      </c>
      <c r="H14" s="4">
        <f t="shared" si="1"/>
        <v>0.38</v>
      </c>
    </row>
    <row r="15" spans="1:13" ht="18.2" customHeight="1" x14ac:dyDescent="0.25">
      <c r="A15" s="5">
        <v>11</v>
      </c>
      <c r="B15" s="23" t="s">
        <v>31</v>
      </c>
      <c r="C15" s="24"/>
      <c r="D15" s="33"/>
      <c r="E15" s="34"/>
      <c r="F15" s="4">
        <v>1.7549999999999999</v>
      </c>
      <c r="G15" s="5">
        <v>2</v>
      </c>
      <c r="H15" s="4">
        <f t="shared" si="1"/>
        <v>3.51</v>
      </c>
      <c r="I15" s="6"/>
      <c r="J15" s="6"/>
      <c r="K15" s="6"/>
      <c r="L15" s="6"/>
      <c r="M15" s="6"/>
    </row>
    <row r="16" spans="1:13" ht="18.2" customHeight="1" x14ac:dyDescent="0.25">
      <c r="A16" s="5">
        <v>12</v>
      </c>
      <c r="B16" s="23" t="s">
        <v>32</v>
      </c>
      <c r="C16" s="24"/>
      <c r="D16" s="33"/>
      <c r="E16" s="34"/>
      <c r="F16" s="4">
        <v>1.7549999999999999</v>
      </c>
      <c r="G16" s="5">
        <v>2</v>
      </c>
      <c r="H16" s="4">
        <f t="shared" si="1"/>
        <v>3.51</v>
      </c>
      <c r="I16" s="6"/>
      <c r="J16" s="6"/>
      <c r="K16" s="6"/>
      <c r="L16" s="6"/>
      <c r="M16" s="6"/>
    </row>
    <row r="17" spans="1:13" ht="18.2" customHeight="1" x14ac:dyDescent="0.25">
      <c r="A17" s="5">
        <v>13</v>
      </c>
      <c r="B17" s="23" t="s">
        <v>30</v>
      </c>
      <c r="C17" s="24"/>
      <c r="D17" s="35"/>
      <c r="E17" s="36"/>
      <c r="F17" s="4">
        <v>2.8679999999999999</v>
      </c>
      <c r="G17" s="5">
        <v>2</v>
      </c>
      <c r="H17" s="4">
        <f t="shared" si="1"/>
        <v>5.7359999999999998</v>
      </c>
      <c r="I17" s="6"/>
      <c r="J17" s="6"/>
      <c r="K17" s="6"/>
      <c r="L17" s="6"/>
      <c r="M17" s="6"/>
    </row>
    <row r="18" spans="1:13" ht="18.2" customHeight="1" x14ac:dyDescent="0.25">
      <c r="A18" s="20" t="s">
        <v>34</v>
      </c>
      <c r="B18" s="20"/>
      <c r="C18" s="20"/>
      <c r="D18" s="20"/>
      <c r="E18" s="20"/>
      <c r="F18" s="20"/>
      <c r="G18" s="20"/>
      <c r="H18" s="20"/>
      <c r="I18" s="6"/>
      <c r="J18" s="6"/>
      <c r="K18" s="6"/>
      <c r="L18" s="6"/>
      <c r="M18" s="6"/>
    </row>
    <row r="19" spans="1:13" ht="18.2" customHeight="1" x14ac:dyDescent="0.25">
      <c r="A19" s="2">
        <v>14</v>
      </c>
      <c r="B19" s="21" t="s">
        <v>33</v>
      </c>
      <c r="C19" s="22"/>
      <c r="D19" s="25"/>
      <c r="E19" s="26"/>
      <c r="F19" s="3">
        <v>5.2679999999999998</v>
      </c>
      <c r="G19" s="2">
        <v>1</v>
      </c>
      <c r="H19" s="3">
        <f>G19*F19</f>
        <v>5.2679999999999998</v>
      </c>
    </row>
    <row r="20" spans="1:13" ht="18.2" customHeight="1" x14ac:dyDescent="0.25">
      <c r="A20" s="2">
        <v>15</v>
      </c>
      <c r="B20" s="21" t="s">
        <v>13</v>
      </c>
      <c r="C20" s="22"/>
      <c r="D20" s="29"/>
      <c r="E20" s="30"/>
      <c r="F20" s="3">
        <v>5.2679999999999998</v>
      </c>
      <c r="G20" s="2">
        <v>1</v>
      </c>
      <c r="H20" s="3">
        <f>G20*F20</f>
        <v>5.2679999999999998</v>
      </c>
    </row>
    <row r="21" spans="1:13" ht="18.2" customHeight="1" x14ac:dyDescent="0.25">
      <c r="A21" s="7"/>
      <c r="B21" s="7"/>
      <c r="C21" s="7"/>
      <c r="D21" s="7"/>
      <c r="E21" s="7"/>
      <c r="F21" s="41" t="s">
        <v>10</v>
      </c>
      <c r="G21" s="41"/>
      <c r="H21" s="8">
        <f>SUM(H4:H10,H12:H17,H19:H20)</f>
        <v>67.843000000000004</v>
      </c>
    </row>
    <row r="22" spans="1:13" ht="18.2" customHeight="1" x14ac:dyDescent="0.25">
      <c r="A22" s="7"/>
      <c r="B22" s="7"/>
      <c r="C22" s="7"/>
      <c r="D22" s="7"/>
      <c r="E22" s="7"/>
      <c r="F22" s="42" t="s">
        <v>2</v>
      </c>
      <c r="G22" s="42"/>
      <c r="H22" s="9">
        <f>H21*1.1</f>
        <v>74.627300000000005</v>
      </c>
    </row>
    <row r="23" spans="1:13" ht="18.2" customHeight="1" x14ac:dyDescent="0.25">
      <c r="A23" s="7"/>
      <c r="B23" s="7"/>
      <c r="C23" s="7"/>
      <c r="D23" s="7"/>
      <c r="E23" s="7" t="s">
        <v>3</v>
      </c>
      <c r="F23" s="42" t="s">
        <v>23</v>
      </c>
      <c r="G23" s="42"/>
      <c r="H23" s="10">
        <f>ROUNDUP(H22/14,0)</f>
        <v>6</v>
      </c>
    </row>
    <row r="24" spans="1:13" ht="22.95" customHeight="1" x14ac:dyDescent="0.25">
      <c r="F24" s="11"/>
      <c r="G24" s="12"/>
      <c r="H24" s="13"/>
    </row>
    <row r="25" spans="1:13" ht="18.2" customHeight="1" x14ac:dyDescent="0.25">
      <c r="A25" s="40" t="s">
        <v>25</v>
      </c>
      <c r="B25" s="40"/>
      <c r="C25" s="40"/>
      <c r="D25" s="40"/>
      <c r="E25" s="40"/>
      <c r="F25" s="40"/>
      <c r="G25" s="40"/>
      <c r="H25" s="40"/>
    </row>
    <row r="26" spans="1:13" ht="18.2" customHeight="1" x14ac:dyDescent="0.25">
      <c r="A26" s="20" t="s">
        <v>17</v>
      </c>
      <c r="B26" s="20"/>
      <c r="C26" s="20"/>
      <c r="D26" s="20"/>
      <c r="E26" s="20"/>
      <c r="F26" s="20"/>
      <c r="G26" s="20"/>
      <c r="H26" s="20"/>
    </row>
    <row r="27" spans="1:13" ht="34" customHeight="1" x14ac:dyDescent="0.25">
      <c r="A27" s="14" t="s">
        <v>1</v>
      </c>
      <c r="B27" s="14" t="s">
        <v>12</v>
      </c>
      <c r="C27" s="15" t="s">
        <v>37</v>
      </c>
      <c r="D27" s="39" t="s">
        <v>19</v>
      </c>
      <c r="E27" s="39"/>
      <c r="F27" s="14" t="s">
        <v>20</v>
      </c>
      <c r="G27" s="14" t="s">
        <v>21</v>
      </c>
      <c r="H27" s="14" t="s">
        <v>18</v>
      </c>
    </row>
    <row r="28" spans="1:13" ht="18.2" customHeight="1" x14ac:dyDescent="0.25">
      <c r="A28" s="2">
        <v>16</v>
      </c>
      <c r="B28" s="2" t="s">
        <v>35</v>
      </c>
      <c r="C28" s="2">
        <v>220</v>
      </c>
      <c r="D28" s="2">
        <v>575</v>
      </c>
      <c r="E28" s="2">
        <v>1350</v>
      </c>
      <c r="F28" s="43">
        <f>D28*E28/1000000</f>
        <v>0.77625</v>
      </c>
      <c r="G28" s="2">
        <v>8.91</v>
      </c>
      <c r="H28" s="2">
        <f>ROUNDUP(G28/F28,0)</f>
        <v>12</v>
      </c>
    </row>
    <row r="29" spans="1:13" ht="18.2" customHeight="1" x14ac:dyDescent="0.25">
      <c r="A29" s="20" t="s">
        <v>16</v>
      </c>
      <c r="B29" s="20"/>
      <c r="C29" s="20"/>
      <c r="D29" s="20"/>
      <c r="E29" s="20"/>
      <c r="F29" s="20"/>
      <c r="G29" s="20"/>
      <c r="H29" s="20"/>
    </row>
    <row r="30" spans="1:13" ht="34" customHeight="1" x14ac:dyDescent="0.25">
      <c r="A30" s="14" t="s">
        <v>1</v>
      </c>
      <c r="B30" s="14" t="s">
        <v>12</v>
      </c>
      <c r="C30" s="15" t="s">
        <v>37</v>
      </c>
      <c r="D30" s="39" t="s">
        <v>19</v>
      </c>
      <c r="E30" s="39"/>
      <c r="F30" s="39" t="s">
        <v>22</v>
      </c>
      <c r="G30" s="39"/>
      <c r="H30" s="39"/>
    </row>
    <row r="31" spans="1:13" ht="18.2" customHeight="1" x14ac:dyDescent="0.25">
      <c r="A31" s="2">
        <v>17</v>
      </c>
      <c r="B31" s="2" t="s">
        <v>36</v>
      </c>
      <c r="C31" s="2">
        <v>52</v>
      </c>
      <c r="D31" s="2">
        <v>750</v>
      </c>
      <c r="E31" s="2">
        <v>2480</v>
      </c>
      <c r="F31" s="17" t="s">
        <v>38</v>
      </c>
      <c r="G31" s="18"/>
      <c r="H31" s="19"/>
    </row>
    <row r="32" spans="1:13" x14ac:dyDescent="0.25">
      <c r="A32" s="7"/>
      <c r="B32" s="7"/>
      <c r="C32" s="7"/>
      <c r="D32" s="7"/>
      <c r="E32" s="7"/>
      <c r="F32" s="7"/>
      <c r="G32" s="7"/>
    </row>
  </sheetData>
  <mergeCells count="34">
    <mergeCell ref="A1:H1"/>
    <mergeCell ref="D3:E3"/>
    <mergeCell ref="F21:G21"/>
    <mergeCell ref="F22:G22"/>
    <mergeCell ref="F23:G23"/>
    <mergeCell ref="A2:H2"/>
    <mergeCell ref="B20:C20"/>
    <mergeCell ref="B19:C19"/>
    <mergeCell ref="B17:C17"/>
    <mergeCell ref="B16:C16"/>
    <mergeCell ref="B15:C15"/>
    <mergeCell ref="B3:C3"/>
    <mergeCell ref="B4:C4"/>
    <mergeCell ref="F30:H30"/>
    <mergeCell ref="B14:C14"/>
    <mergeCell ref="B13:C13"/>
    <mergeCell ref="B9:C9"/>
    <mergeCell ref="B8:C8"/>
    <mergeCell ref="B7:C7"/>
    <mergeCell ref="D27:E27"/>
    <mergeCell ref="D30:E30"/>
    <mergeCell ref="A29:H29"/>
    <mergeCell ref="A26:H26"/>
    <mergeCell ref="A25:H25"/>
    <mergeCell ref="F31:H31"/>
    <mergeCell ref="A11:H11"/>
    <mergeCell ref="B10:C10"/>
    <mergeCell ref="B12:C12"/>
    <mergeCell ref="A18:H18"/>
    <mergeCell ref="D4:E10"/>
    <mergeCell ref="D12:E17"/>
    <mergeCell ref="D19:E20"/>
    <mergeCell ref="B6:C6"/>
    <mergeCell ref="B5:C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portrait" horizontalDpi="300" verticalDpi="4294967293" r:id="rId1"/>
  <ignoredErrors>
    <ignoredError sqref="F2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2016-02-04T18:22:54Z</dcterms:modified>
</cp:coreProperties>
</file>